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0730" windowHeight="11760"/>
  </bookViews>
  <sheets>
    <sheet name="контингент " sheetId="2" r:id="rId1"/>
  </sheets>
  <definedNames>
    <definedName name="_xlnm.Print_Area" localSheetId="0">'контингент '!$A$1:$H$51</definedName>
  </definedNames>
  <calcPr calcId="145621"/>
</workbook>
</file>

<file path=xl/calcChain.xml><?xml version="1.0" encoding="utf-8"?>
<calcChain xmlns="http://schemas.openxmlformats.org/spreadsheetml/2006/main">
  <c r="C5" i="2" l="1"/>
  <c r="D5" i="2"/>
  <c r="E5" i="2"/>
  <c r="F5" i="2"/>
  <c r="G6" i="2"/>
  <c r="G7" i="2"/>
  <c r="G8" i="2"/>
  <c r="G9" i="2"/>
  <c r="G10" i="2"/>
  <c r="G11" i="2"/>
  <c r="G12" i="2"/>
  <c r="G13" i="2"/>
  <c r="H5" i="2"/>
  <c r="G14" i="2"/>
  <c r="C15" i="2"/>
  <c r="D15" i="2"/>
  <c r="E15" i="2"/>
  <c r="F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C38" i="2"/>
  <c r="D38" i="2"/>
  <c r="E38" i="2"/>
  <c r="F38" i="2"/>
  <c r="G39" i="2"/>
  <c r="G40" i="2"/>
  <c r="G41" i="2"/>
  <c r="G42" i="2"/>
  <c r="G43" i="2"/>
  <c r="G44" i="2"/>
  <c r="G45" i="2"/>
  <c r="E4" i="2" l="1"/>
  <c r="C4" i="2"/>
  <c r="F4" i="2"/>
  <c r="D4" i="2"/>
  <c r="G38" i="2"/>
  <c r="G15" i="2"/>
  <c r="G5" i="2"/>
  <c r="H4" i="2"/>
  <c r="G4" i="2" l="1"/>
</calcChain>
</file>

<file path=xl/sharedStrings.xml><?xml version="1.0" encoding="utf-8"?>
<sst xmlns="http://schemas.openxmlformats.org/spreadsheetml/2006/main" count="51" uniqueCount="51">
  <si>
    <t xml:space="preserve">Наименование учреждений </t>
  </si>
  <si>
    <t xml:space="preserve">очная форма </t>
  </si>
  <si>
    <t>в том числе оказание услуг по профессиональному обучению</t>
  </si>
  <si>
    <t>1.</t>
  </si>
  <si>
    <t>в том числе оказание услуг по программам подготовки специалистов среднего звена</t>
  </si>
  <si>
    <t>в том числе оказание услуг по программам подготовки квалифицированных рабочих, служащих:</t>
  </si>
  <si>
    <t>среднегодовой  контингент</t>
  </si>
  <si>
    <t>20.02.04 Пожарная безопасность</t>
  </si>
  <si>
    <t xml:space="preserve">23.02.03 Техническое обслуживание и ремонт автомобильного транспорта                                                                            </t>
  </si>
  <si>
    <t>23.02.07  Техническое обслуживание и ремонт двигателей, систем и агрегатов автомобилей (по ФГОС ТОП-50)</t>
  </si>
  <si>
    <t xml:space="preserve"> 23.02.07  Техническое обслуживание и ремонт двигателей, систем и агрегатов автомобилей (с ОВЗ и инвалиды)</t>
  </si>
  <si>
    <t xml:space="preserve">35.02.07 Механизация сельского хозяйства                                </t>
  </si>
  <si>
    <t xml:space="preserve"> 43.02.15  Поварское и кондитерское дело (по ФГОС ТОП-50)</t>
  </si>
  <si>
    <t>43.02.10  Туризм</t>
  </si>
  <si>
    <t xml:space="preserve">08.01.10  Мастер жилищно-коммунального хозяйства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</si>
  <si>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09.01.03  Мастер по обработке цифровой информации </t>
  </si>
  <si>
    <t>15.01.05. Сварщик (ручной и частично механизированной сварки (наплавки))</t>
  </si>
  <si>
    <t>19.01.17  Повар, кондитер</t>
  </si>
  <si>
    <t>19.01.17  Повар, кондитер  (с ОВЗ и инвалиды)</t>
  </si>
  <si>
    <t xml:space="preserve">20.01.01  Пожарный </t>
  </si>
  <si>
    <t>23.01.03  Автомеханик</t>
  </si>
  <si>
    <t>23.01.17  Мастер по ремонту и обслуживанию автомобилей (по ФГОС ТОП-50)</t>
  </si>
  <si>
    <t>29.01.03. Сборщик обуви</t>
  </si>
  <si>
    <t>29.01.03. Сборщик обуви (с ОВЗ и инвалиды)</t>
  </si>
  <si>
    <t>29.01.04. Художник по костюму</t>
  </si>
  <si>
    <t>29.01.04. Художник по костюмуу (с ОВЗ и инвалиды)</t>
  </si>
  <si>
    <t>29.01.08. Оператор швейного оборудования</t>
  </si>
  <si>
    <t>35.01.10. Овощевод защищённого грунта</t>
  </si>
  <si>
    <t>35.01.15. Электромонтер по ремонту и обслуживанию электрооборудования в сельскохозяйственном производстве</t>
  </si>
  <si>
    <t>43.01.02  Парикмахер</t>
  </si>
  <si>
    <t xml:space="preserve"> 43.01.09  Повар, кондитер  (по ФГОС ТОП-50)</t>
  </si>
  <si>
    <t>16675 Повар</t>
  </si>
  <si>
    <t>контингент на 31.12.2018, на 01.01.2019</t>
  </si>
  <si>
    <t>выпуск 2019</t>
  </si>
  <si>
    <t>прием 2019</t>
  </si>
  <si>
    <t>планируемый отсев в 2019</t>
  </si>
  <si>
    <t>планируемый контингент на 31.12.2019, на  01.01.2020</t>
  </si>
  <si>
    <t>ГБПОУ МО "Луховицкий аграрно-промышленный техникум"                                          ВСЕГО:</t>
  </si>
  <si>
    <t xml:space="preserve">35.01.11. Мастер сельскохозяйственного производства  </t>
  </si>
  <si>
    <t>16671 Плотник</t>
  </si>
  <si>
    <t>18103 Садовник</t>
  </si>
  <si>
    <t xml:space="preserve">19601 Швея </t>
  </si>
  <si>
    <t xml:space="preserve">19727 Штукатур </t>
  </si>
  <si>
    <t xml:space="preserve">Маляр (строительный) </t>
  </si>
  <si>
    <t>13450 Маляр</t>
  </si>
  <si>
    <t>09.02.07 Информационные системы и программирование (по ФГОС ТОП-50)</t>
  </si>
  <si>
    <t>35.02.16 Эксплуатация и ремонт сельскохозяйственной техники и оборудования (по ФГОС ТОП-50)</t>
  </si>
  <si>
    <t>08.01.07 Мастер общестроительных работ (по ФГОС ТОП-50)</t>
  </si>
  <si>
    <t xml:space="preserve">08.01.26 Мастер по ремонту и обслуживанию инженерных систем и жилищно-коммунального хозяйства (по ФГОС ТОП-50) </t>
  </si>
  <si>
    <t xml:space="preserve">35.01.14. Мастер по техническому обслуживанию и ремонту машинно-тракторного парка </t>
  </si>
  <si>
    <t>08.01.08  Мастер отделочных строительных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</si>
</sst>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4" fontId="6" fillId="0" borderId="0" applyFont="0" applyFill="0" applyBorder="0" applyAlignment="0" applyProtection="0"/>
  </cellStyleXfs>
  <cellXfs count="25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top" wrapText="1"/>
    </xf>
    <xf numFmtId="0" fontId="0" fillId="0" borderId="0" xfId="0" applyBorder="1"/>
    <xf numFmtId="1" fontId="4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1" fontId="2" fillId="7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view="pageBreakPreview" topLeftCell="B1" zoomScale="60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K9" sqref="K9"/>
    </sheetView>
  </sheetViews>
  <sheetFormatPr defaultRowHeight="15" x14ac:dyDescent="0.25"/>
  <cols>
    <col min="2" max="2" width="84.140625" customWidth="1"/>
    <col min="3" max="3" width="17" customWidth="1"/>
    <col min="4" max="4" width="17.7109375" customWidth="1"/>
    <col min="5" max="5" width="20.85546875" customWidth="1"/>
    <col min="6" max="6" width="20.5703125" customWidth="1"/>
    <col min="7" max="7" width="19.85546875" customWidth="1"/>
    <col min="8" max="8" width="20.85546875" customWidth="1"/>
    <col min="9" max="9" width="9.85546875" customWidth="1"/>
  </cols>
  <sheetData>
    <row r="1" spans="1:8" ht="282.75" customHeight="1" x14ac:dyDescent="0.25">
      <c r="A1" s="1"/>
      <c r="B1" s="1" t="s">
        <v>0</v>
      </c>
      <c r="C1" s="10" t="s">
        <v>32</v>
      </c>
      <c r="D1" s="10" t="s">
        <v>33</v>
      </c>
      <c r="E1" s="10" t="s">
        <v>34</v>
      </c>
      <c r="F1" s="10" t="s">
        <v>35</v>
      </c>
      <c r="G1" s="10" t="s">
        <v>6</v>
      </c>
      <c r="H1" s="10" t="s">
        <v>36</v>
      </c>
    </row>
    <row r="2" spans="1:8" ht="66.75" customHeight="1" x14ac:dyDescent="0.25">
      <c r="A2" s="1"/>
      <c r="B2" s="1"/>
      <c r="C2" s="21" t="s">
        <v>1</v>
      </c>
      <c r="D2" s="22"/>
      <c r="E2" s="22"/>
      <c r="F2" s="22"/>
      <c r="G2" s="22"/>
      <c r="H2" s="23"/>
    </row>
    <row r="3" spans="1:8" ht="62.25" customHeight="1" x14ac:dyDescent="0.25">
      <c r="A3" s="1"/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</row>
    <row r="4" spans="1:8" ht="76.5" customHeight="1" x14ac:dyDescent="0.25">
      <c r="A4" s="24" t="s">
        <v>3</v>
      </c>
      <c r="B4" s="5" t="s">
        <v>37</v>
      </c>
      <c r="C4" s="18">
        <f t="shared" ref="C4:H4" si="0">C5+C15+C38</f>
        <v>931</v>
      </c>
      <c r="D4" s="18">
        <f t="shared" si="0"/>
        <v>281</v>
      </c>
      <c r="E4" s="18">
        <f t="shared" si="0"/>
        <v>473</v>
      </c>
      <c r="F4" s="18">
        <f t="shared" si="0"/>
        <v>3</v>
      </c>
      <c r="G4" s="18">
        <f t="shared" si="0"/>
        <v>926.36666666666679</v>
      </c>
      <c r="H4" s="18">
        <f t="shared" si="0"/>
        <v>0</v>
      </c>
    </row>
    <row r="5" spans="1:8" ht="53.25" customHeight="1" x14ac:dyDescent="0.25">
      <c r="A5" s="24"/>
      <c r="B5" s="7" t="s">
        <v>4</v>
      </c>
      <c r="C5" s="17">
        <f t="shared" ref="C5" si="1">SUM(C6:C14)</f>
        <v>175</v>
      </c>
      <c r="D5" s="17">
        <f>SUM(D6:D14)</f>
        <v>25</v>
      </c>
      <c r="E5" s="17">
        <f>SUM(E6:E14)</f>
        <v>100</v>
      </c>
      <c r="F5" s="17">
        <f t="shared" ref="F5:H5" si="2">SUM(F6:F14)</f>
        <v>0</v>
      </c>
      <c r="G5" s="17">
        <f t="shared" si="2"/>
        <v>195.83333333333337</v>
      </c>
      <c r="H5" s="17">
        <f t="shared" si="2"/>
        <v>0</v>
      </c>
    </row>
    <row r="6" spans="1:8" ht="33.75" customHeight="1" x14ac:dyDescent="0.25">
      <c r="A6" s="24"/>
      <c r="B6" s="15" t="s">
        <v>45</v>
      </c>
      <c r="C6" s="1">
        <v>0</v>
      </c>
      <c r="D6" s="1">
        <v>0</v>
      </c>
      <c r="E6" s="2">
        <v>25</v>
      </c>
      <c r="F6" s="1">
        <v>0</v>
      </c>
      <c r="G6" s="16">
        <f>C6-D6/2+E6/3-F6*0.6</f>
        <v>8.3333333333333339</v>
      </c>
      <c r="H6" s="4"/>
    </row>
    <row r="7" spans="1:8" ht="33.75" customHeight="1" x14ac:dyDescent="0.25">
      <c r="A7" s="24"/>
      <c r="B7" s="11" t="s">
        <v>7</v>
      </c>
      <c r="C7" s="1">
        <v>25</v>
      </c>
      <c r="D7" s="1">
        <v>0</v>
      </c>
      <c r="E7" s="2">
        <v>25</v>
      </c>
      <c r="F7" s="1">
        <v>0</v>
      </c>
      <c r="G7" s="16">
        <f>C7-D7/2+E7/3-F7*0.6</f>
        <v>33.333333333333336</v>
      </c>
      <c r="H7" s="4"/>
    </row>
    <row r="8" spans="1:8" ht="30.75" customHeight="1" x14ac:dyDescent="0.25">
      <c r="A8" s="24"/>
      <c r="B8" s="11" t="s">
        <v>8</v>
      </c>
      <c r="C8" s="1">
        <v>25</v>
      </c>
      <c r="D8" s="1">
        <v>0</v>
      </c>
      <c r="E8" s="2">
        <v>0</v>
      </c>
      <c r="F8" s="1">
        <v>0</v>
      </c>
      <c r="G8" s="16">
        <f>C8-D8/2+E8/3-F8*0.6</f>
        <v>25</v>
      </c>
      <c r="H8" s="4"/>
    </row>
    <row r="9" spans="1:8" ht="44.25" customHeight="1" x14ac:dyDescent="0.25">
      <c r="A9" s="24"/>
      <c r="B9" s="14" t="s">
        <v>9</v>
      </c>
      <c r="C9" s="1">
        <v>49</v>
      </c>
      <c r="D9" s="1">
        <v>0</v>
      </c>
      <c r="E9" s="2">
        <v>0</v>
      </c>
      <c r="F9" s="1">
        <v>0</v>
      </c>
      <c r="G9" s="16">
        <f t="shared" ref="G9:G14" si="3">C9-D9/2+E9/3-F9*0.6</f>
        <v>49</v>
      </c>
      <c r="H9" s="4"/>
    </row>
    <row r="10" spans="1:8" ht="44.25" customHeight="1" x14ac:dyDescent="0.25">
      <c r="A10" s="24"/>
      <c r="B10" s="11" t="s">
        <v>10</v>
      </c>
      <c r="C10" s="1">
        <v>1</v>
      </c>
      <c r="D10" s="1">
        <v>0</v>
      </c>
      <c r="E10" s="2">
        <v>0</v>
      </c>
      <c r="F10" s="1">
        <v>0</v>
      </c>
      <c r="G10" s="16">
        <f t="shared" si="3"/>
        <v>1</v>
      </c>
      <c r="H10" s="4"/>
    </row>
    <row r="11" spans="1:8" ht="27.75" customHeight="1" x14ac:dyDescent="0.25">
      <c r="A11" s="24"/>
      <c r="B11" s="11" t="s">
        <v>11</v>
      </c>
      <c r="C11" s="1">
        <v>50</v>
      </c>
      <c r="D11" s="1">
        <v>25</v>
      </c>
      <c r="E11" s="2">
        <v>0</v>
      </c>
      <c r="F11" s="1">
        <v>0</v>
      </c>
      <c r="G11" s="16">
        <f t="shared" si="3"/>
        <v>37.5</v>
      </c>
      <c r="H11" s="4"/>
    </row>
    <row r="12" spans="1:8" ht="27.75" customHeight="1" x14ac:dyDescent="0.25">
      <c r="A12" s="24"/>
      <c r="B12" s="14" t="s">
        <v>46</v>
      </c>
      <c r="C12" s="1">
        <v>0</v>
      </c>
      <c r="D12" s="1">
        <v>0</v>
      </c>
      <c r="E12" s="2">
        <v>25</v>
      </c>
      <c r="F12" s="1">
        <v>0</v>
      </c>
      <c r="G12" s="16">
        <f t="shared" si="3"/>
        <v>8.3333333333333339</v>
      </c>
      <c r="H12" s="4"/>
    </row>
    <row r="13" spans="1:8" ht="33.75" customHeight="1" x14ac:dyDescent="0.25">
      <c r="A13" s="24"/>
      <c r="B13" s="11" t="s">
        <v>13</v>
      </c>
      <c r="C13" s="1">
        <v>0</v>
      </c>
      <c r="D13" s="1">
        <v>0</v>
      </c>
      <c r="E13" s="2">
        <v>25</v>
      </c>
      <c r="F13" s="1">
        <v>0</v>
      </c>
      <c r="G13" s="16">
        <f>C13-D13/2+E13/3-F13*0.6</f>
        <v>8.3333333333333339</v>
      </c>
      <c r="H13" s="4"/>
    </row>
    <row r="14" spans="1:8" ht="33.75" customHeight="1" x14ac:dyDescent="0.25">
      <c r="A14" s="24"/>
      <c r="B14" s="14" t="s">
        <v>12</v>
      </c>
      <c r="C14" s="1">
        <v>25</v>
      </c>
      <c r="D14" s="1">
        <v>0</v>
      </c>
      <c r="E14" s="2">
        <v>0</v>
      </c>
      <c r="F14" s="1">
        <v>0</v>
      </c>
      <c r="G14" s="16">
        <f t="shared" si="3"/>
        <v>25</v>
      </c>
      <c r="H14" s="4"/>
    </row>
    <row r="15" spans="1:8" ht="33.75" customHeight="1" x14ac:dyDescent="0.25">
      <c r="A15" s="24"/>
      <c r="B15" s="7" t="s">
        <v>5</v>
      </c>
      <c r="C15" s="17">
        <f t="shared" ref="C15:G15" si="4">SUM(C16:C37)</f>
        <v>630</v>
      </c>
      <c r="D15" s="17">
        <f t="shared" si="4"/>
        <v>203</v>
      </c>
      <c r="E15" s="17">
        <f t="shared" si="4"/>
        <v>325</v>
      </c>
      <c r="F15" s="17">
        <f t="shared" si="4"/>
        <v>0</v>
      </c>
      <c r="G15" s="17">
        <f t="shared" si="4"/>
        <v>616.83333333333337</v>
      </c>
      <c r="H15" s="17"/>
    </row>
    <row r="16" spans="1:8" ht="33.75" customHeight="1" x14ac:dyDescent="0.25">
      <c r="A16" s="24"/>
      <c r="B16" s="14" t="s">
        <v>47</v>
      </c>
      <c r="C16" s="1">
        <v>0</v>
      </c>
      <c r="D16" s="1">
        <v>0</v>
      </c>
      <c r="E16" s="2">
        <v>25</v>
      </c>
      <c r="F16" s="1">
        <v>0</v>
      </c>
      <c r="G16" s="16">
        <f>C16-D16/2+E16/3-F16*0.6</f>
        <v>8.3333333333333339</v>
      </c>
      <c r="H16" s="3"/>
    </row>
    <row r="17" spans="1:8" ht="33.75" customHeight="1" x14ac:dyDescent="0.25">
      <c r="A17" s="24"/>
      <c r="B17" s="11" t="s">
        <v>50</v>
      </c>
      <c r="C17" s="1">
        <v>25</v>
      </c>
      <c r="D17" s="1">
        <v>0</v>
      </c>
      <c r="E17" s="2">
        <v>0</v>
      </c>
      <c r="F17" s="1">
        <v>0</v>
      </c>
      <c r="G17" s="16">
        <f>C17-D17/12*11+E17/3-F17*0.6</f>
        <v>25</v>
      </c>
      <c r="H17" s="4"/>
    </row>
    <row r="18" spans="1:8" ht="33.75" customHeight="1" x14ac:dyDescent="0.25">
      <c r="A18" s="24"/>
      <c r="B18" s="11" t="s">
        <v>14</v>
      </c>
      <c r="C18" s="1">
        <v>50</v>
      </c>
      <c r="D18" s="1">
        <v>25</v>
      </c>
      <c r="E18" s="2">
        <v>0</v>
      </c>
      <c r="F18" s="1">
        <v>0</v>
      </c>
      <c r="G18" s="16">
        <f>C18-D18/12*11+E18/3-F18*0.6</f>
        <v>27.083333333333332</v>
      </c>
      <c r="H18" s="4"/>
    </row>
    <row r="19" spans="1:8" ht="33.75" customHeight="1" x14ac:dyDescent="0.25">
      <c r="A19" s="24"/>
      <c r="B19" s="14" t="s">
        <v>48</v>
      </c>
      <c r="C19" s="1">
        <v>0</v>
      </c>
      <c r="D19" s="1">
        <v>0</v>
      </c>
      <c r="E19" s="2">
        <v>25</v>
      </c>
      <c r="F19" s="1">
        <v>0</v>
      </c>
      <c r="G19" s="16">
        <f>C19-D19/2+E19/3-F13*0.6</f>
        <v>8.3333333333333339</v>
      </c>
      <c r="H19" s="4"/>
    </row>
    <row r="20" spans="1:8" ht="33.75" customHeight="1" x14ac:dyDescent="0.25">
      <c r="A20" s="24"/>
      <c r="B20" s="11" t="s">
        <v>15</v>
      </c>
      <c r="C20" s="1">
        <v>76</v>
      </c>
      <c r="D20" s="1">
        <v>25</v>
      </c>
      <c r="E20" s="2">
        <v>50</v>
      </c>
      <c r="F20" s="1">
        <v>0</v>
      </c>
      <c r="G20" s="16">
        <f t="shared" ref="G20:G23" si="5">C20-D20/2+E20/3-F20*0.6</f>
        <v>80.166666666666671</v>
      </c>
      <c r="H20" s="4"/>
    </row>
    <row r="21" spans="1:8" ht="33.75" customHeight="1" x14ac:dyDescent="0.25">
      <c r="A21" s="24"/>
      <c r="B21" s="11" t="s">
        <v>16</v>
      </c>
      <c r="C21" s="1">
        <v>25</v>
      </c>
      <c r="D21" s="1">
        <v>0</v>
      </c>
      <c r="E21" s="2">
        <v>0</v>
      </c>
      <c r="F21" s="1">
        <v>0</v>
      </c>
      <c r="G21" s="16">
        <f t="shared" si="5"/>
        <v>25</v>
      </c>
      <c r="H21" s="4"/>
    </row>
    <row r="22" spans="1:8" ht="33.75" customHeight="1" x14ac:dyDescent="0.25">
      <c r="A22" s="24"/>
      <c r="B22" s="11" t="s">
        <v>17</v>
      </c>
      <c r="C22" s="1">
        <v>25</v>
      </c>
      <c r="D22" s="1">
        <v>25</v>
      </c>
      <c r="E22" s="2">
        <v>0</v>
      </c>
      <c r="F22" s="1">
        <v>0</v>
      </c>
      <c r="G22" s="16">
        <f t="shared" si="5"/>
        <v>12.5</v>
      </c>
      <c r="H22" s="4"/>
    </row>
    <row r="23" spans="1:8" ht="33.75" customHeight="1" x14ac:dyDescent="0.25">
      <c r="A23" s="24"/>
      <c r="B23" s="11" t="s">
        <v>18</v>
      </c>
      <c r="C23" s="1">
        <v>1</v>
      </c>
      <c r="D23" s="1">
        <v>1</v>
      </c>
      <c r="E23" s="2">
        <v>0</v>
      </c>
      <c r="F23" s="1">
        <v>0</v>
      </c>
      <c r="G23" s="16">
        <f t="shared" si="5"/>
        <v>0.5</v>
      </c>
      <c r="H23" s="4"/>
    </row>
    <row r="24" spans="1:8" ht="33.75" customHeight="1" x14ac:dyDescent="0.25">
      <c r="A24" s="24"/>
      <c r="B24" s="11" t="s">
        <v>19</v>
      </c>
      <c r="C24" s="1">
        <v>25</v>
      </c>
      <c r="D24" s="1">
        <v>0</v>
      </c>
      <c r="E24" s="2">
        <v>25</v>
      </c>
      <c r="F24" s="1">
        <v>0</v>
      </c>
      <c r="G24" s="16">
        <f>C24-D24/2+E24/3-F24*0.6</f>
        <v>33.333333333333336</v>
      </c>
      <c r="H24" s="4"/>
    </row>
    <row r="25" spans="1:8" ht="33.75" customHeight="1" x14ac:dyDescent="0.25">
      <c r="A25" s="24"/>
      <c r="B25" s="11" t="s">
        <v>20</v>
      </c>
      <c r="C25" s="1">
        <v>26</v>
      </c>
      <c r="D25" s="1">
        <v>26</v>
      </c>
      <c r="E25" s="2">
        <v>0</v>
      </c>
      <c r="F25" s="1">
        <v>0</v>
      </c>
      <c r="G25" s="16">
        <f>C25-D25/2+E25/3-F25*0.6</f>
        <v>13</v>
      </c>
      <c r="H25" s="4"/>
    </row>
    <row r="26" spans="1:8" ht="33.75" customHeight="1" x14ac:dyDescent="0.25">
      <c r="A26" s="24"/>
      <c r="B26" s="14" t="s">
        <v>21</v>
      </c>
      <c r="C26" s="1">
        <v>50</v>
      </c>
      <c r="D26" s="1">
        <v>0</v>
      </c>
      <c r="E26" s="2">
        <v>25</v>
      </c>
      <c r="F26" s="1">
        <v>0</v>
      </c>
      <c r="G26" s="16">
        <f>C26-D26/2+E26/3-F26*0.6</f>
        <v>58.333333333333336</v>
      </c>
      <c r="H26" s="4"/>
    </row>
    <row r="27" spans="1:8" ht="33.75" customHeight="1" x14ac:dyDescent="0.25">
      <c r="A27" s="24"/>
      <c r="B27" s="11" t="s">
        <v>22</v>
      </c>
      <c r="C27" s="1">
        <v>25</v>
      </c>
      <c r="D27" s="1">
        <v>25</v>
      </c>
      <c r="E27" s="2">
        <v>25</v>
      </c>
      <c r="F27" s="1">
        <v>0</v>
      </c>
      <c r="G27" s="16">
        <f t="shared" ref="G27:G32" si="6">C27-D27/2+E27/3-F27*0.6</f>
        <v>20.833333333333336</v>
      </c>
      <c r="H27" s="4"/>
    </row>
    <row r="28" spans="1:8" ht="33.75" customHeight="1" x14ac:dyDescent="0.25">
      <c r="A28" s="24"/>
      <c r="B28" s="11" t="s">
        <v>23</v>
      </c>
      <c r="C28" s="1">
        <v>1</v>
      </c>
      <c r="D28" s="1">
        <v>1</v>
      </c>
      <c r="E28" s="2">
        <v>0</v>
      </c>
      <c r="F28" s="1">
        <v>0</v>
      </c>
      <c r="G28" s="16">
        <f t="shared" si="6"/>
        <v>0.5</v>
      </c>
      <c r="H28" s="4"/>
    </row>
    <row r="29" spans="1:8" ht="33.75" customHeight="1" x14ac:dyDescent="0.25">
      <c r="A29" s="24"/>
      <c r="B29" s="11" t="s">
        <v>24</v>
      </c>
      <c r="C29" s="1">
        <v>24</v>
      </c>
      <c r="D29" s="1">
        <v>0</v>
      </c>
      <c r="E29" s="2">
        <v>0</v>
      </c>
      <c r="F29" s="1">
        <v>0</v>
      </c>
      <c r="G29" s="16">
        <f t="shared" si="6"/>
        <v>24</v>
      </c>
      <c r="H29" s="4"/>
    </row>
    <row r="30" spans="1:8" ht="33.75" customHeight="1" x14ac:dyDescent="0.25">
      <c r="A30" s="24"/>
      <c r="B30" s="11" t="s">
        <v>25</v>
      </c>
      <c r="C30" s="1">
        <v>1</v>
      </c>
      <c r="D30" s="1">
        <v>0</v>
      </c>
      <c r="E30" s="2">
        <v>0</v>
      </c>
      <c r="F30" s="1">
        <v>0</v>
      </c>
      <c r="G30" s="16">
        <f t="shared" si="6"/>
        <v>1</v>
      </c>
      <c r="H30" s="4"/>
    </row>
    <row r="31" spans="1:8" ht="33.75" customHeight="1" x14ac:dyDescent="0.25">
      <c r="A31" s="24"/>
      <c r="B31" s="11" t="s">
        <v>26</v>
      </c>
      <c r="C31" s="1">
        <v>25</v>
      </c>
      <c r="D31" s="1">
        <v>0</v>
      </c>
      <c r="E31" s="2">
        <v>25</v>
      </c>
      <c r="F31" s="1">
        <v>0</v>
      </c>
      <c r="G31" s="16">
        <f t="shared" si="6"/>
        <v>33.333333333333336</v>
      </c>
      <c r="H31" s="4"/>
    </row>
    <row r="32" spans="1:8" ht="33.75" customHeight="1" x14ac:dyDescent="0.25">
      <c r="A32" s="24"/>
      <c r="B32" s="11" t="s">
        <v>27</v>
      </c>
      <c r="C32" s="1">
        <v>25</v>
      </c>
      <c r="D32" s="1">
        <v>25</v>
      </c>
      <c r="E32" s="2">
        <v>0</v>
      </c>
      <c r="F32" s="1">
        <v>0</v>
      </c>
      <c r="G32" s="16">
        <f t="shared" si="6"/>
        <v>12.5</v>
      </c>
      <c r="H32" s="4"/>
    </row>
    <row r="33" spans="1:8" ht="33.75" customHeight="1" x14ac:dyDescent="0.25">
      <c r="A33" s="24"/>
      <c r="B33" s="11" t="s">
        <v>38</v>
      </c>
      <c r="C33" s="1">
        <v>99</v>
      </c>
      <c r="D33" s="1">
        <v>23</v>
      </c>
      <c r="E33" s="2">
        <v>25</v>
      </c>
      <c r="F33" s="1">
        <v>0</v>
      </c>
      <c r="G33" s="16">
        <f>C33-D33/12*11+E33/3-F33*0.6</f>
        <v>86.249999999999986</v>
      </c>
      <c r="H33" s="4"/>
    </row>
    <row r="34" spans="1:8" ht="33.75" customHeight="1" x14ac:dyDescent="0.25">
      <c r="A34" s="24"/>
      <c r="B34" s="11" t="s">
        <v>49</v>
      </c>
      <c r="C34" s="1">
        <v>0</v>
      </c>
      <c r="D34" s="1">
        <v>0</v>
      </c>
      <c r="E34" s="2">
        <v>25</v>
      </c>
      <c r="F34" s="1">
        <v>0</v>
      </c>
      <c r="G34" s="16">
        <f>C34-D34/12*11+E34/3-F34*0.6</f>
        <v>8.3333333333333339</v>
      </c>
      <c r="H34" s="4"/>
    </row>
    <row r="35" spans="1:8" ht="33.75" customHeight="1" x14ac:dyDescent="0.25">
      <c r="A35" s="24"/>
      <c r="B35" s="11" t="s">
        <v>28</v>
      </c>
      <c r="C35" s="1">
        <v>25</v>
      </c>
      <c r="D35" s="1">
        <v>0</v>
      </c>
      <c r="E35" s="2">
        <v>25</v>
      </c>
      <c r="F35" s="1">
        <v>0</v>
      </c>
      <c r="G35" s="16">
        <f t="shared" ref="G35:G37" si="7">C35-D35/2+E35/3-F35*0.6</f>
        <v>33.333333333333336</v>
      </c>
      <c r="H35" s="4"/>
    </row>
    <row r="36" spans="1:8" ht="33.75" customHeight="1" x14ac:dyDescent="0.25">
      <c r="A36" s="24"/>
      <c r="B36" s="11" t="s">
        <v>29</v>
      </c>
      <c r="C36" s="1">
        <v>77</v>
      </c>
      <c r="D36" s="1">
        <v>27</v>
      </c>
      <c r="E36" s="2">
        <v>25</v>
      </c>
      <c r="F36" s="1">
        <v>0</v>
      </c>
      <c r="G36" s="16">
        <f t="shared" si="7"/>
        <v>71.833333333333329</v>
      </c>
      <c r="H36" s="4"/>
    </row>
    <row r="37" spans="1:8" ht="33.75" customHeight="1" x14ac:dyDescent="0.25">
      <c r="A37" s="24"/>
      <c r="B37" s="14" t="s">
        <v>30</v>
      </c>
      <c r="C37" s="1">
        <v>25</v>
      </c>
      <c r="D37" s="1">
        <v>0</v>
      </c>
      <c r="E37" s="2">
        <v>25</v>
      </c>
      <c r="F37" s="1">
        <v>0</v>
      </c>
      <c r="G37" s="16">
        <f t="shared" si="7"/>
        <v>33.333333333333336</v>
      </c>
      <c r="H37" s="4"/>
    </row>
    <row r="38" spans="1:8" ht="33.75" customHeight="1" x14ac:dyDescent="0.25">
      <c r="A38" s="24"/>
      <c r="B38" s="7" t="s">
        <v>2</v>
      </c>
      <c r="C38" s="7">
        <f t="shared" ref="C38:G38" si="8">SUM(C39:C45)</f>
        <v>126</v>
      </c>
      <c r="D38" s="7">
        <f t="shared" si="8"/>
        <v>53</v>
      </c>
      <c r="E38" s="7">
        <f t="shared" si="8"/>
        <v>48</v>
      </c>
      <c r="F38" s="7">
        <f t="shared" si="8"/>
        <v>3</v>
      </c>
      <c r="G38" s="7">
        <f t="shared" si="8"/>
        <v>113.7</v>
      </c>
      <c r="H38" s="7"/>
    </row>
    <row r="39" spans="1:8" ht="33.75" customHeight="1" x14ac:dyDescent="0.25">
      <c r="A39" s="24"/>
      <c r="B39" s="12" t="s">
        <v>44</v>
      </c>
      <c r="C39" s="1">
        <v>23</v>
      </c>
      <c r="D39" s="1">
        <v>11</v>
      </c>
      <c r="E39" s="2">
        <v>12</v>
      </c>
      <c r="F39" s="1">
        <v>0</v>
      </c>
      <c r="G39" s="6">
        <f t="shared" ref="G39:G45" si="9">C39-D39/2+E39/3-F39*0.6</f>
        <v>21.5</v>
      </c>
      <c r="H39" s="4"/>
    </row>
    <row r="40" spans="1:8" ht="33.75" customHeight="1" x14ac:dyDescent="0.25">
      <c r="A40" s="24"/>
      <c r="B40" s="12" t="s">
        <v>43</v>
      </c>
      <c r="C40" s="1">
        <v>12</v>
      </c>
      <c r="D40" s="1">
        <v>9</v>
      </c>
      <c r="E40" s="2">
        <v>0</v>
      </c>
      <c r="F40" s="1">
        <v>3</v>
      </c>
      <c r="G40" s="6">
        <f t="shared" ref="G40" si="10">C40-D40/2+E40/3-F40*0.6</f>
        <v>5.7</v>
      </c>
      <c r="H40" s="4"/>
    </row>
    <row r="41" spans="1:8" ht="33.75" customHeight="1" x14ac:dyDescent="0.25">
      <c r="A41" s="24"/>
      <c r="B41" s="13" t="s">
        <v>39</v>
      </c>
      <c r="C41" s="1">
        <v>11</v>
      </c>
      <c r="D41" s="1">
        <v>0</v>
      </c>
      <c r="E41" s="2">
        <v>0</v>
      </c>
      <c r="F41" s="1">
        <v>0</v>
      </c>
      <c r="G41" s="6">
        <f t="shared" si="9"/>
        <v>11</v>
      </c>
      <c r="H41" s="4"/>
    </row>
    <row r="42" spans="1:8" ht="33.75" customHeight="1" x14ac:dyDescent="0.25">
      <c r="A42" s="24"/>
      <c r="B42" s="13" t="s">
        <v>31</v>
      </c>
      <c r="C42" s="1">
        <v>24</v>
      </c>
      <c r="D42" s="1">
        <v>0</v>
      </c>
      <c r="E42" s="2">
        <v>24</v>
      </c>
      <c r="F42" s="1">
        <v>0</v>
      </c>
      <c r="G42" s="6">
        <f t="shared" si="9"/>
        <v>32</v>
      </c>
      <c r="H42" s="4"/>
    </row>
    <row r="43" spans="1:8" ht="33.75" customHeight="1" x14ac:dyDescent="0.25">
      <c r="A43" s="24"/>
      <c r="B43" s="13" t="s">
        <v>40</v>
      </c>
      <c r="C43" s="1">
        <v>12</v>
      </c>
      <c r="D43" s="1">
        <v>12</v>
      </c>
      <c r="E43" s="2">
        <v>12</v>
      </c>
      <c r="F43" s="1">
        <v>0</v>
      </c>
      <c r="G43" s="6">
        <f t="shared" si="9"/>
        <v>10</v>
      </c>
      <c r="H43" s="4"/>
    </row>
    <row r="44" spans="1:8" ht="33.75" customHeight="1" x14ac:dyDescent="0.25">
      <c r="A44" s="24"/>
      <c r="B44" s="12" t="s">
        <v>41</v>
      </c>
      <c r="C44" s="1">
        <v>22</v>
      </c>
      <c r="D44" s="1">
        <v>11</v>
      </c>
      <c r="E44" s="2">
        <v>0</v>
      </c>
      <c r="F44" s="1">
        <v>0</v>
      </c>
      <c r="G44" s="6">
        <f t="shared" si="9"/>
        <v>16.5</v>
      </c>
      <c r="H44" s="4"/>
    </row>
    <row r="45" spans="1:8" ht="33.75" customHeight="1" x14ac:dyDescent="0.25">
      <c r="A45" s="24"/>
      <c r="B45" s="13" t="s">
        <v>42</v>
      </c>
      <c r="C45" s="1">
        <v>22</v>
      </c>
      <c r="D45" s="1">
        <v>10</v>
      </c>
      <c r="E45" s="2">
        <v>0</v>
      </c>
      <c r="F45" s="1">
        <v>0</v>
      </c>
      <c r="G45" s="6">
        <f t="shared" si="9"/>
        <v>17</v>
      </c>
      <c r="H45" s="4"/>
    </row>
    <row r="46" spans="1:8" ht="33.75" customHeight="1" x14ac:dyDescent="0.25">
      <c r="A46" s="8"/>
      <c r="B46" s="9"/>
      <c r="C46" s="9"/>
      <c r="D46" s="9"/>
      <c r="E46" s="9"/>
      <c r="F46" s="9"/>
      <c r="G46" s="9"/>
      <c r="H46" s="9"/>
    </row>
    <row r="47" spans="1:8" ht="33.75" customHeight="1" x14ac:dyDescent="0.25">
      <c r="A47" s="8"/>
      <c r="B47" s="9"/>
      <c r="C47" s="9"/>
      <c r="D47" s="9"/>
      <c r="E47" s="9"/>
      <c r="F47" s="9"/>
      <c r="G47" s="9"/>
      <c r="H47" s="9"/>
    </row>
    <row r="48" spans="1:8" ht="33.75" customHeight="1" x14ac:dyDescent="0.25">
      <c r="A48" s="8"/>
      <c r="B48" s="9"/>
      <c r="C48" s="9"/>
      <c r="D48" s="9"/>
      <c r="E48" s="9"/>
      <c r="F48" s="9"/>
      <c r="G48" s="9"/>
      <c r="H48" s="9"/>
    </row>
    <row r="49" spans="1:8" ht="33.75" customHeight="1" x14ac:dyDescent="0.35">
      <c r="A49" s="8"/>
      <c r="B49" s="19"/>
      <c r="E49" s="20"/>
      <c r="F49" s="20"/>
      <c r="G49" s="20"/>
      <c r="H49" s="20"/>
    </row>
    <row r="50" spans="1:8" ht="33.75" customHeight="1" x14ac:dyDescent="0.25">
      <c r="A50" s="8"/>
      <c r="B50" s="9"/>
      <c r="E50" s="9"/>
      <c r="F50" s="9"/>
      <c r="G50" s="9"/>
      <c r="H50" s="9"/>
    </row>
    <row r="51" spans="1:8" ht="33.75" customHeight="1" x14ac:dyDescent="0.25"/>
    <row r="59" spans="1:8" ht="75.75" customHeight="1" x14ac:dyDescent="0.25"/>
    <row r="60" spans="1:8" ht="83.25" customHeight="1" x14ac:dyDescent="0.25"/>
  </sheetData>
  <mergeCells count="3">
    <mergeCell ref="E49:H49"/>
    <mergeCell ref="C2:H2"/>
    <mergeCell ref="A4:A4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контингент </vt:lpstr>
      <vt:lpstr>'контингент '!Область_печати</vt:lpstr>
    </vt:vector>
  </TitlesOfParts>
  <Company>MINOBRAZ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PC214K</dc:creator>
  <cp:lastModifiedBy>Пользователь 234-1</cp:lastModifiedBy>
  <cp:lastPrinted>2018-10-17T11:24:15Z</cp:lastPrinted>
  <dcterms:created xsi:type="dcterms:W3CDTF">2012-11-12T15:49:12Z</dcterms:created>
  <dcterms:modified xsi:type="dcterms:W3CDTF">2026-05-29T12:17:41Z</dcterms:modified>
</cp:coreProperties>
</file>